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940" windowHeight="4305" activeTab="0"/>
  </bookViews>
  <sheets>
    <sheet name="MASSALIN" sheetId="1" r:id="rId1"/>
    <sheet name="DATOS" sheetId="2" r:id="rId2"/>
    <sheet name="CALCULOS" sheetId="3" r:id="rId3"/>
    <sheet name="RESPUESTAS" sheetId="4" r:id="rId4"/>
    <sheet name="Hoja4" sheetId="5" r:id="rId5"/>
    <sheet name="Hoja5" sheetId="6" r:id="rId6"/>
  </sheets>
  <definedNames/>
  <calcPr fullCalcOnLoad="1"/>
</workbook>
</file>

<file path=xl/sharedStrings.xml><?xml version="1.0" encoding="utf-8"?>
<sst xmlns="http://schemas.openxmlformats.org/spreadsheetml/2006/main" count="36" uniqueCount="34">
  <si>
    <t>Manual de Estudio Programado</t>
  </si>
  <si>
    <t>ANALISIS FINANCIERO CON</t>
  </si>
  <si>
    <t>INFORMACION CONTABLE</t>
  </si>
  <si>
    <t>Carrera de Licenciado en Administración</t>
  </si>
  <si>
    <t>Precio neto promedio</t>
  </si>
  <si>
    <t>Impuesto promedio</t>
  </si>
  <si>
    <t>Precio promedio</t>
  </si>
  <si>
    <t>Margen operativo sobre ventas netas</t>
  </si>
  <si>
    <t>Margen operativo sobre ventas brutas</t>
  </si>
  <si>
    <t>Ganancia operativa</t>
  </si>
  <si>
    <t>Impuesto a las ganancias</t>
  </si>
  <si>
    <t>Otros ingresos y egresos</t>
  </si>
  <si>
    <t>Gastos de comercialización</t>
  </si>
  <si>
    <t>Gastos de administración</t>
  </si>
  <si>
    <t>Costo de productos vendidos</t>
  </si>
  <si>
    <t>Ventas netas</t>
  </si>
  <si>
    <t>Fondo de asistencia social</t>
  </si>
  <si>
    <t>Fondo especial del tabaco</t>
  </si>
  <si>
    <t>Impuestos internos</t>
  </si>
  <si>
    <t>Ventas brutas</t>
  </si>
  <si>
    <t>Volumen de ventas</t>
  </si>
  <si>
    <t>MASSALIN: ANALISIS DEL MARGEN SOBRE VENTAS</t>
  </si>
  <si>
    <t>¿Cómo se interpreta el margen operativo calculado sobre las ventas brutas y sobre las ventas netas?</t>
  </si>
  <si>
    <t>Escriba su respuesta</t>
  </si>
  <si>
    <t>Facultad de Ciencias Económicas - U.N.Cuyo</t>
  </si>
  <si>
    <t>Ricardo A. Fornero</t>
  </si>
  <si>
    <t>AFIC - Ejercicio de autoevaluación 1</t>
  </si>
  <si>
    <t>Datos para solución en las hojas siguientes</t>
  </si>
  <si>
    <t>Planilla de apoyo para la solución del</t>
  </si>
  <si>
    <t>EJERCICIO DE AUTOEVALUACION</t>
  </si>
  <si>
    <t>1  Massalin Particulares S.A.</t>
  </si>
  <si>
    <t>La ganancia operativa ha aumentado 5% en 1999, y ha disminuido más de 19% en 2000. ¿Cuáles son los componentes del resultado que han influido significativamente en este aumento?</t>
  </si>
  <si>
    <t>Alguien podría preguntar por qué el margen sobre ventas ha disminuido 5% en 2000 si la ganancia disminuye 19%</t>
  </si>
  <si>
    <t>Los datos tienen una protección simple para prevenir el borrado accidental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</si>
</sst>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0.0%"/>
    <numFmt numFmtId="166" formatCode="_(* #,##0_);_(* \(#,##0\);_(* &quot;-&quot;??_);_(@_)"/>
    <numFmt numFmtId="167" formatCode="_(* #,##0.0_);_(* \(#,##0.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color indexed="53"/>
      <name val="Bookman Old Style"/>
      <family val="1"/>
    </font>
    <font>
      <b/>
      <sz val="12"/>
      <color indexed="53"/>
      <name val="Bookman Old Style"/>
      <family val="1"/>
    </font>
    <font>
      <b/>
      <sz val="12"/>
      <color indexed="17"/>
      <name val="Bookman Old Style"/>
      <family val="1"/>
    </font>
    <font>
      <b/>
      <i/>
      <sz val="8"/>
      <name val="Arial"/>
      <family val="2"/>
    </font>
    <font>
      <b/>
      <i/>
      <sz val="10"/>
      <color indexed="17"/>
      <name val="Arial"/>
      <family val="2"/>
    </font>
    <font>
      <b/>
      <sz val="12"/>
      <name val="Bookman Old Style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/>
      <protection/>
    </xf>
    <xf numFmtId="167" fontId="0" fillId="0" borderId="2" xfId="15" applyNumberFormat="1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166" fontId="0" fillId="0" borderId="3" xfId="15" applyNumberFormat="1" applyFont="1" applyBorder="1" applyAlignment="1" applyProtection="1">
      <alignment/>
      <protection/>
    </xf>
    <xf numFmtId="166" fontId="0" fillId="0" borderId="2" xfId="15" applyNumberFormat="1" applyFont="1" applyBorder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166" fontId="6" fillId="0" borderId="3" xfId="15" applyNumberFormat="1" applyFont="1" applyBorder="1" applyAlignment="1" applyProtection="1">
      <alignment/>
      <protection/>
    </xf>
    <xf numFmtId="165" fontId="0" fillId="0" borderId="1" xfId="19" applyNumberFormat="1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5" xfId="0" applyBorder="1" applyAlignment="1" applyProtection="1">
      <alignment vertical="top" wrapText="1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167" fontId="0" fillId="0" borderId="4" xfId="15" applyNumberFormat="1" applyFont="1" applyBorder="1" applyAlignment="1" applyProtection="1">
      <alignment/>
      <protection/>
    </xf>
    <xf numFmtId="167" fontId="0" fillId="0" borderId="3" xfId="15" applyNumberFormat="1" applyFont="1" applyBorder="1" applyAlignment="1" applyProtection="1">
      <alignment/>
      <protection/>
    </xf>
    <xf numFmtId="43" fontId="0" fillId="0" borderId="0" xfId="0" applyNumberFormat="1" applyAlignment="1" applyProtection="1">
      <alignment/>
      <protection locked="0"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4.7109375" style="0" customWidth="1"/>
    <col min="2" max="4" width="8.7109375" style="0" customWidth="1"/>
  </cols>
  <sheetData>
    <row r="1" ht="12.75">
      <c r="A1" s="3" t="s">
        <v>24</v>
      </c>
    </row>
    <row r="2" ht="12.75">
      <c r="A2" s="3" t="s">
        <v>3</v>
      </c>
    </row>
    <row r="3" s="4" customFormat="1" ht="6.75" customHeight="1">
      <c r="A3"/>
    </row>
    <row r="4" ht="6.75" customHeight="1"/>
    <row r="5" ht="18">
      <c r="A5" s="24" t="s">
        <v>1</v>
      </c>
    </row>
    <row r="6" ht="18">
      <c r="A6" s="24" t="s">
        <v>2</v>
      </c>
    </row>
    <row r="7" ht="15.75">
      <c r="A7" s="25" t="s">
        <v>0</v>
      </c>
    </row>
    <row r="8" ht="12.75">
      <c r="A8" s="4"/>
    </row>
    <row r="9" s="4" customFormat="1" ht="12.75">
      <c r="A9" s="27" t="s">
        <v>25</v>
      </c>
    </row>
    <row r="10" s="4" customFormat="1" ht="11.25">
      <c r="A10" s="28"/>
    </row>
    <row r="11" ht="12.75">
      <c r="A11" s="1" t="s">
        <v>28</v>
      </c>
    </row>
    <row r="12" ht="15.75">
      <c r="A12" s="26" t="s">
        <v>29</v>
      </c>
    </row>
    <row r="13" ht="15.75">
      <c r="A13" s="26" t="s">
        <v>30</v>
      </c>
    </row>
    <row r="14" ht="19.5" customHeight="1">
      <c r="A14" s="29" t="s">
        <v>27</v>
      </c>
    </row>
    <row r="15" ht="9.75" customHeight="1">
      <c r="A15" s="37" t="s">
        <v>33</v>
      </c>
    </row>
    <row r="16" ht="15.75">
      <c r="A16" s="30">
        <v>2002</v>
      </c>
    </row>
  </sheetData>
  <sheetProtection sheet="1" objects="1" scenarios="1"/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5" customWidth="1"/>
    <col min="2" max="9" width="8.7109375" style="5" customWidth="1"/>
    <col min="10" max="16384" width="11.421875" style="5" customWidth="1"/>
  </cols>
  <sheetData>
    <row r="1" ht="12.75">
      <c r="A1" s="32" t="s">
        <v>26</v>
      </c>
    </row>
    <row r="2" spans="1:3" ht="12.75">
      <c r="A2" s="32" t="s">
        <v>21</v>
      </c>
      <c r="B2" s="7"/>
      <c r="C2" s="7"/>
    </row>
    <row r="3" spans="1:3" ht="12.75">
      <c r="A3" s="7"/>
      <c r="B3" s="7"/>
      <c r="C3" s="7"/>
    </row>
    <row r="4" spans="1:4" ht="12.75">
      <c r="A4" s="8"/>
      <c r="B4" s="9">
        <v>1998</v>
      </c>
      <c r="C4" s="9">
        <v>1999</v>
      </c>
      <c r="D4" s="9">
        <v>2000</v>
      </c>
    </row>
    <row r="5" spans="1:4" ht="12.75">
      <c r="A5" s="10"/>
      <c r="B5" s="11"/>
      <c r="C5" s="11"/>
      <c r="D5" s="11"/>
    </row>
    <row r="6" spans="1:4" ht="12.75">
      <c r="A6" s="12" t="s">
        <v>20</v>
      </c>
      <c r="B6" s="13">
        <v>25096</v>
      </c>
      <c r="C6" s="13">
        <v>25783</v>
      </c>
      <c r="D6" s="13">
        <v>23333</v>
      </c>
    </row>
    <row r="7" spans="1:4" ht="12.75">
      <c r="A7" s="10"/>
      <c r="B7" s="10"/>
      <c r="C7" s="10"/>
      <c r="D7" s="10"/>
    </row>
    <row r="8" spans="1:5" ht="12.75">
      <c r="A8" s="10" t="s">
        <v>19</v>
      </c>
      <c r="B8" s="14">
        <v>1549</v>
      </c>
      <c r="C8" s="14">
        <v>1584</v>
      </c>
      <c r="D8" s="14">
        <v>1559</v>
      </c>
      <c r="E8" s="36"/>
    </row>
    <row r="9" spans="1:4" ht="12.75">
      <c r="A9" s="10" t="s">
        <v>18</v>
      </c>
      <c r="B9" s="14">
        <v>-878</v>
      </c>
      <c r="C9" s="14">
        <v>-901</v>
      </c>
      <c r="D9" s="14">
        <v>-771</v>
      </c>
    </row>
    <row r="10" spans="1:4" ht="12.75">
      <c r="A10" s="10" t="s">
        <v>17</v>
      </c>
      <c r="B10" s="14">
        <v>-121</v>
      </c>
      <c r="C10" s="14">
        <v>-133</v>
      </c>
      <c r="D10" s="14">
        <v>-106</v>
      </c>
    </row>
    <row r="11" spans="1:4" ht="12.75">
      <c r="A11" s="10" t="s">
        <v>16</v>
      </c>
      <c r="B11" s="14">
        <v>-130</v>
      </c>
      <c r="C11" s="14">
        <v>-124</v>
      </c>
      <c r="D11" s="14">
        <f>-320</f>
        <v>-320</v>
      </c>
    </row>
    <row r="12" spans="1:4" ht="12.75">
      <c r="A12" s="10" t="s">
        <v>15</v>
      </c>
      <c r="B12" s="14">
        <f>SUM(B8:B11)</f>
        <v>420</v>
      </c>
      <c r="C12" s="14">
        <f>SUM(C8:C11)</f>
        <v>426</v>
      </c>
      <c r="D12" s="14">
        <f>SUM(D8:D11)</f>
        <v>362</v>
      </c>
    </row>
    <row r="13" spans="1:4" ht="12.75">
      <c r="A13" s="10" t="s">
        <v>14</v>
      </c>
      <c r="B13" s="14">
        <v>-184</v>
      </c>
      <c r="C13" s="14">
        <v>-175</v>
      </c>
      <c r="D13" s="14">
        <v>-153</v>
      </c>
    </row>
    <row r="14" spans="1:4" ht="12.75">
      <c r="A14" s="10" t="s">
        <v>13</v>
      </c>
      <c r="B14" s="14">
        <v>-32</v>
      </c>
      <c r="C14" s="14">
        <v>-32</v>
      </c>
      <c r="D14" s="14">
        <v>-35</v>
      </c>
    </row>
    <row r="15" spans="1:4" ht="12.75">
      <c r="A15" s="10" t="s">
        <v>12</v>
      </c>
      <c r="B15" s="14">
        <f>-86-6</f>
        <v>-92</v>
      </c>
      <c r="C15" s="14">
        <v>-88</v>
      </c>
      <c r="D15" s="14">
        <f>-72-5</f>
        <v>-77</v>
      </c>
    </row>
    <row r="16" spans="1:4" ht="12.75">
      <c r="A16" s="10" t="s">
        <v>11</v>
      </c>
      <c r="B16" s="14">
        <v>7</v>
      </c>
      <c r="C16" s="14">
        <v>7</v>
      </c>
      <c r="D16" s="14">
        <v>6</v>
      </c>
    </row>
    <row r="17" spans="1:4" ht="12.75">
      <c r="A17" s="10" t="s">
        <v>10</v>
      </c>
      <c r="B17" s="13">
        <v>-35</v>
      </c>
      <c r="C17" s="13">
        <v>-47</v>
      </c>
      <c r="D17" s="13">
        <v>-29</v>
      </c>
    </row>
    <row r="18" spans="1:4" ht="12.75">
      <c r="A18" s="15" t="s">
        <v>9</v>
      </c>
      <c r="B18" s="16">
        <f>SUM(B12:B17)</f>
        <v>84</v>
      </c>
      <c r="C18" s="16">
        <f>SUM(C12:C17)</f>
        <v>91</v>
      </c>
      <c r="D18" s="16">
        <f>SUM(D12:D17)</f>
        <v>74</v>
      </c>
    </row>
    <row r="19" spans="1:4" ht="12.75">
      <c r="A19" s="8" t="s">
        <v>8</v>
      </c>
      <c r="B19" s="17">
        <f>+B18/B8</f>
        <v>0.05422853453841188</v>
      </c>
      <c r="C19" s="17">
        <f>+C18/C8</f>
        <v>0.05744949494949495</v>
      </c>
      <c r="D19" s="17">
        <f>+D18/D8</f>
        <v>0.04746632456703015</v>
      </c>
    </row>
    <row r="20" spans="1:4" ht="12.75">
      <c r="A20" s="8" t="s">
        <v>7</v>
      </c>
      <c r="B20" s="17">
        <f>+B18/B12</f>
        <v>0.2</v>
      </c>
      <c r="C20" s="17">
        <f>+C18/C12</f>
        <v>0.2136150234741784</v>
      </c>
      <c r="D20" s="17">
        <f>+D18/D12</f>
        <v>0.20441988950276244</v>
      </c>
    </row>
    <row r="21" spans="1:4" ht="12.75">
      <c r="A21" s="18" t="s">
        <v>6</v>
      </c>
      <c r="B21" s="34">
        <f>+B8/B6*1000</f>
        <v>61.72298374242907</v>
      </c>
      <c r="C21" s="34">
        <f>+C8/C6*1000</f>
        <v>61.435829810340145</v>
      </c>
      <c r="D21" s="34">
        <f>+D8/D6*1000</f>
        <v>66.8152402177174</v>
      </c>
    </row>
    <row r="22" spans="1:4" ht="12.75">
      <c r="A22" s="10" t="s">
        <v>5</v>
      </c>
      <c r="B22" s="11">
        <f>SUM(B9:B11)/B6*1000</f>
        <v>-44.987248963978324</v>
      </c>
      <c r="C22" s="11">
        <f>SUM(C9:C11)/C6*1000</f>
        <v>-44.913314974983514</v>
      </c>
      <c r="D22" s="11">
        <f>SUM(D9:D11)/D6*1000</f>
        <v>-51.300732867612396</v>
      </c>
    </row>
    <row r="23" spans="1:4" ht="12.75">
      <c r="A23" s="12" t="s">
        <v>4</v>
      </c>
      <c r="B23" s="35">
        <f>+B12/B6*1000</f>
        <v>16.73573477845075</v>
      </c>
      <c r="C23" s="35">
        <f>+C12/C6*1000</f>
        <v>16.52251483535663</v>
      </c>
      <c r="D23" s="35">
        <f>+D12/D6*1000</f>
        <v>15.514507350105001</v>
      </c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A1" sqref="A1"/>
    </sheetView>
  </sheetViews>
  <sheetFormatPr defaultColWidth="11.421875" defaultRowHeight="12.75"/>
  <cols>
    <col min="1" max="1" width="35.7109375" style="0" customWidth="1"/>
    <col min="2" max="4" width="8.7109375" style="0" customWidth="1"/>
  </cols>
  <sheetData>
    <row r="1" ht="12.75">
      <c r="A1" s="33" t="str">
        <f>+DATOS!A1</f>
        <v>AFIC - Ejercicio de autoevaluación 1</v>
      </c>
    </row>
    <row r="2" ht="12.75">
      <c r="A2" s="33" t="str">
        <f>+DATOS!A2</f>
        <v>MASSALIN: ANALISIS DEL MARGEN SOBRE VENTAS</v>
      </c>
    </row>
    <row r="4" spans="1:4" ht="12.75">
      <c r="A4" s="8"/>
      <c r="B4" s="9">
        <v>1998</v>
      </c>
      <c r="C4" s="9">
        <v>1999</v>
      </c>
      <c r="D4" s="9">
        <v>2000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1" sqref="A1"/>
    </sheetView>
  </sheetViews>
  <sheetFormatPr defaultColWidth="11.421875" defaultRowHeight="12.75"/>
  <cols>
    <col min="1" max="1" width="10.7109375" style="0" customWidth="1"/>
    <col min="2" max="2" width="65.7109375" style="0" customWidth="1"/>
  </cols>
  <sheetData>
    <row r="1" ht="12.75">
      <c r="A1" s="31" t="str">
        <f>+DATOS!A1</f>
        <v>AFIC - Ejercicio de autoevaluación 1</v>
      </c>
    </row>
    <row r="2" ht="12.75">
      <c r="A2" s="32" t="str">
        <f>+DATOS!A2</f>
        <v>MASSALIN: ANALISIS DEL MARGEN SOBRE VENTAS</v>
      </c>
    </row>
    <row r="3" ht="12.75">
      <c r="A3" s="6"/>
    </row>
    <row r="4" ht="25.5">
      <c r="B4" s="21" t="s">
        <v>22</v>
      </c>
    </row>
    <row r="5" ht="13.5" thickBot="1"/>
    <row r="6" spans="1:2" ht="24.75" thickBot="1">
      <c r="A6" s="20" t="s">
        <v>23</v>
      </c>
      <c r="B6" s="23"/>
    </row>
    <row r="7" spans="1:2" ht="12.75">
      <c r="A7" s="2"/>
      <c r="B7" s="19"/>
    </row>
    <row r="8" ht="38.25">
      <c r="B8" s="22" t="s">
        <v>31</v>
      </c>
    </row>
    <row r="9" ht="13.5" thickBot="1"/>
    <row r="10" spans="1:2" ht="24.75" thickBot="1">
      <c r="A10" s="20" t="s">
        <v>23</v>
      </c>
      <c r="B10" s="23"/>
    </row>
    <row r="12" ht="25.5">
      <c r="B12" s="22" t="s">
        <v>32</v>
      </c>
    </row>
    <row r="13" ht="13.5" thickBot="1"/>
    <row r="14" spans="1:2" ht="24.75" thickBot="1">
      <c r="A14" s="20" t="s">
        <v>23</v>
      </c>
      <c r="B14" s="23"/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FORNERO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RICARDO</cp:lastModifiedBy>
  <dcterms:created xsi:type="dcterms:W3CDTF">2001-03-20T22:35:19Z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